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75" windowWidth="15255" windowHeight="7365" activeTab="1"/>
  </bookViews>
  <sheets>
    <sheet name="lote 01" sheetId="1" r:id="rId1"/>
    <sheet name="lote 0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C7" i="2"/>
  <c r="E11"/>
  <c r="E29" l="1"/>
  <c r="E25"/>
  <c r="E17"/>
  <c r="E13"/>
  <c r="E24"/>
  <c r="E26"/>
  <c r="E18"/>
  <c r="E14"/>
  <c r="E20"/>
  <c r="E27"/>
  <c r="E23"/>
  <c r="E19"/>
  <c r="E15"/>
  <c r="E28"/>
  <c r="E16"/>
  <c r="E34"/>
  <c r="E35" l="1"/>
  <c r="E36" s="1"/>
  <c r="E30"/>
  <c r="E43"/>
  <c r="E21"/>
  <c r="E44" l="1"/>
  <c r="E46" s="1"/>
  <c r="E47" s="1"/>
  <c r="E56" s="1"/>
  <c r="E52" l="1"/>
  <c r="E57"/>
  <c r="E53"/>
  <c r="E58"/>
  <c r="E49"/>
  <c r="E59"/>
  <c r="E51"/>
  <c r="E54" s="1"/>
</calcChain>
</file>

<file path=xl/sharedStrings.xml><?xml version="1.0" encoding="utf-8"?>
<sst xmlns="http://schemas.openxmlformats.org/spreadsheetml/2006/main" count="123" uniqueCount="85">
  <si>
    <t>PLANILHA DE FORMAÇÃO DE PREÇOS-MENSAL</t>
  </si>
  <si>
    <t>LOTE 01                         LIMPEZA, ASSEIO E CONSERVAÇÃO</t>
  </si>
  <si>
    <t>DISCRIMINAÇÃO</t>
  </si>
  <si>
    <t>QUANT.</t>
  </si>
  <si>
    <t>SALÁRIO</t>
  </si>
  <si>
    <t>MENSAL</t>
  </si>
  <si>
    <t>SERVENTES</t>
  </si>
  <si>
    <t>ENCARREGADO</t>
  </si>
  <si>
    <t>Operador de microtrator</t>
  </si>
  <si>
    <t>Total Salário</t>
  </si>
  <si>
    <t>20% insalubridade s/piso ASG-COLETORES E ENSACADORES DE LIXO ORGANICO</t>
  </si>
  <si>
    <t>GRAT. LIDER DE TURMA 15%(PISO SALARIAL servente) OUTRAS GRATIFICAÇÕES</t>
  </si>
  <si>
    <t xml:space="preserve">GRAT. ENCARREGADO 40%(PISO SALARIAL servente) </t>
  </si>
  <si>
    <t>PERICULOSIDADE 30% (PISO OPERADOR DE MICROTRATOR)</t>
  </si>
  <si>
    <t>Total Salário e Insalubridade</t>
  </si>
  <si>
    <t>ENCARGOS SOBRE SALÁRIO</t>
  </si>
  <si>
    <t>Grupo A</t>
  </si>
  <si>
    <t>1.  INSS</t>
  </si>
  <si>
    <t>2.  SESI/SESC</t>
  </si>
  <si>
    <t>3.  SENAI /SENAC</t>
  </si>
  <si>
    <t>4.  INCRA</t>
  </si>
  <si>
    <t>6.  FGTS</t>
  </si>
  <si>
    <t>7.  Seguro Acidente do Trabalho-SAT/INSS</t>
  </si>
  <si>
    <t>8.  SEBRAE</t>
  </si>
  <si>
    <t>Grupo B</t>
  </si>
  <si>
    <t>9.  Férias inden. + 1/3</t>
  </si>
  <si>
    <t>10.  Auxílio Doença</t>
  </si>
  <si>
    <t>11.  Licença Maternidade/Paternidade/Adoção</t>
  </si>
  <si>
    <t>12.  Faltas Legais</t>
  </si>
  <si>
    <t>13.  Acidente do Trabalho</t>
  </si>
  <si>
    <t>14. Aviso prévio (INCLUSIVE INDENIZAÇÕES)</t>
  </si>
  <si>
    <t>15.  Décimo-terceiro salário</t>
  </si>
  <si>
    <t xml:space="preserve">             Total Encargos Sociais (Grupo A + Grupo B )</t>
  </si>
  <si>
    <t>Incidência dos Encargos do "Grupo A" sobre os do "Grupo B"</t>
  </si>
  <si>
    <t xml:space="preserve"> TOTAL = SALÁRIO + ENCARGOS</t>
  </si>
  <si>
    <t>INSUMOS</t>
  </si>
  <si>
    <t>Grupo C</t>
  </si>
  <si>
    <t>04 - Benefício Social Familiar</t>
  </si>
  <si>
    <t>05 - Insumos de Limpeza (12% em relação a soma de todos os custos do servente)*</t>
  </si>
  <si>
    <t xml:space="preserve">                                     Soma dos Insumos</t>
  </si>
  <si>
    <t>Total SALÁRIO, ENCARGOS E INSUMOS</t>
  </si>
  <si>
    <t>DEMONSTRAÇÃO DE ADMINISTRATIVA</t>
  </si>
  <si>
    <t>1.Despesas Adm/Operacionais - (salários, encargos e Insumos)</t>
  </si>
  <si>
    <t xml:space="preserve">TOTAL SALÁRIOS, ENCARGOS, INSUMOS E DESP.ADM. </t>
  </si>
  <si>
    <t>LUCRO</t>
  </si>
  <si>
    <t>2.Lucro - (IN 002/2008)</t>
  </si>
  <si>
    <t>TRIBUTAÇÃO POR FATURAMENTO (ALIQUOTAS SOBRE NOTAS FISCAIS)</t>
  </si>
  <si>
    <t>1. COFINS</t>
  </si>
  <si>
    <t>2. PIS/PASEP</t>
  </si>
  <si>
    <t>3. ISS</t>
  </si>
  <si>
    <t>TOTAL DOS TRIBUTOS POR FATURAMENTO</t>
  </si>
  <si>
    <t>TOTAL GERAL</t>
  </si>
  <si>
    <t>VALOR HOMEM</t>
  </si>
  <si>
    <t>INSUMOS DE LIMPEZA (Mats.de limp, higiene, utensílios e equipamentos)IN 002/2008</t>
  </si>
  <si>
    <t>LOTE 02             PLANILHA DE FORMAÇÃO DE PREÇOS-MENSAL</t>
  </si>
  <si>
    <t xml:space="preserve">     LIMPEZA, ASSEIO E CONSERVAÇÃO-PAV.PAULO DE CARVALHO</t>
  </si>
  <si>
    <t>MÃO DE OBRA DIRETA</t>
  </si>
  <si>
    <t>ENCARGOS ADICIONAIS S/ SALÁRIOS</t>
  </si>
  <si>
    <t>Total Salário + Encargos Adicionais</t>
  </si>
  <si>
    <t>ENCARGOS SOCIAIS SOBRE SALÁRIO</t>
  </si>
  <si>
    <t>Soma do Grupo  A</t>
  </si>
  <si>
    <t>Soma do Grupo B</t>
  </si>
  <si>
    <t xml:space="preserve"> Total Salários + Encargos Sociais</t>
  </si>
  <si>
    <t>OUTROS CUSTOS DIRETOS</t>
  </si>
  <si>
    <t>05 - Insumos de Limpeza (12% em relação aos itens de custo do cargo servente)*</t>
  </si>
  <si>
    <t xml:space="preserve">                                     Soma dos Outros Custos diretos</t>
  </si>
  <si>
    <t>Total  Salarios + Encargos Sociais + Outros Custos Diretos</t>
  </si>
  <si>
    <t>DEMONSTRAÇÃO DOS CUSTOS ADM. E OPERAC. / LUCRO / TRIBUTOS</t>
  </si>
  <si>
    <t>1.Despesas Adm/Operacionais - 6% s/ Salários + encargos + Outros Custos Diretos</t>
  </si>
  <si>
    <t>TOTAL SALARIOS, ENCARGOS, OUTROS CUSTOS DIRETOS E DESPESAS ADMINISTRATIVAS</t>
  </si>
  <si>
    <t>2.Lucro (  IN 002/2008 )</t>
  </si>
  <si>
    <t>RESUMO</t>
  </si>
  <si>
    <t>VALOR TOTAL DOS SERVIÇOS</t>
  </si>
  <si>
    <t>Valor por homem</t>
  </si>
  <si>
    <t>Valor por m2 (Área total-Edificada em m2)</t>
  </si>
  <si>
    <t>Valor por m2 (Área total-não Edificada em m2)</t>
  </si>
  <si>
    <t>*INSUMOS DE LIMPEZA (Mats. de limpeza e higiene,utensílios e equipamentos)IN 02/2008 DE 30/04/2008</t>
  </si>
  <si>
    <t xml:space="preserve">   O valor do piso do servente corresponde à R$ 980,00,apurado na Convenção Coletiva de Trabalho 2015/2016</t>
  </si>
  <si>
    <r>
      <t xml:space="preserve">S.  </t>
    </r>
    <r>
      <rPr>
        <sz val="7.5"/>
        <rFont val="Arial"/>
        <family val="2"/>
      </rPr>
      <t>Salário Educação</t>
    </r>
  </si>
  <si>
    <r>
      <t xml:space="preserve">Soma do </t>
    </r>
    <r>
      <rPr>
        <b/>
        <sz val="7.5"/>
        <rFont val="Arial"/>
        <family val="2"/>
      </rPr>
      <t>Grupo  A</t>
    </r>
  </si>
  <si>
    <r>
      <t xml:space="preserve">Soma do </t>
    </r>
    <r>
      <rPr>
        <b/>
        <sz val="7.5"/>
        <rFont val="Arial"/>
        <family val="2"/>
      </rPr>
      <t>Grupo B</t>
    </r>
  </si>
  <si>
    <r>
      <t>01 - Uniforme (com distribuição de 4(quatro) uniformes ao ano)</t>
    </r>
    <r>
      <rPr>
        <b/>
        <sz val="7.5"/>
        <rFont val="Arial"/>
        <family val="2"/>
      </rPr>
      <t xml:space="preserve"> convenção </t>
    </r>
  </si>
  <si>
    <r>
      <t xml:space="preserve">02 - Vale alimentação (com deconto de 10%) </t>
    </r>
    <r>
      <rPr>
        <b/>
        <sz val="7.5"/>
        <rFont val="Arial"/>
        <family val="2"/>
      </rPr>
      <t>convenção</t>
    </r>
  </si>
  <si>
    <r>
      <t xml:space="preserve">03 - Vale transporte (com desconto de 6% sobre piso) </t>
    </r>
    <r>
      <rPr>
        <b/>
        <sz val="7.5"/>
        <rFont val="Arial"/>
        <family val="2"/>
      </rPr>
      <t>CONVENÇÃO</t>
    </r>
  </si>
  <si>
    <r>
      <t xml:space="preserve">04 - Benefício Social Familiar </t>
    </r>
    <r>
      <rPr>
        <b/>
        <sz val="7.5"/>
        <rFont val="Arial"/>
        <family val="2"/>
      </rPr>
      <t>CONVENÇÃO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</si>
</sst>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7.5"/>
      <name val="Arial Black"/>
      <family val="2"/>
    </font>
    <font>
      <sz val="7.5"/>
      <color theme="1"/>
      <name val="Calibri"/>
      <family val="2"/>
      <scheme val="minor"/>
    </font>
    <font>
      <b/>
      <sz val="7.5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29">
    <xf numFmtId="0" fontId="0" fillId="0" borderId="0" xfId="0"/>
    <xf numFmtId="0" fontId="2" fillId="2" borderId="0" xfId="2" applyFont="1" applyFill="1" applyBorder="1" applyAlignment="1">
      <alignment horizontal="center" vertical="top" wrapText="1"/>
    </xf>
    <xf numFmtId="2" fontId="3" fillId="2" borderId="1" xfId="2" applyNumberFormat="1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4" fillId="2" borderId="1" xfId="2" applyFont="1" applyFill="1" applyBorder="1" applyAlignment="1">
      <alignment horizontal="right" vertical="top" wrapText="1"/>
    </xf>
    <xf numFmtId="0" fontId="3" fillId="2" borderId="1" xfId="2" applyFont="1" applyFill="1" applyBorder="1" applyAlignment="1">
      <alignment horizontal="left" vertical="top" wrapText="1"/>
    </xf>
    <xf numFmtId="2" fontId="3" fillId="2" borderId="1" xfId="2" applyNumberFormat="1" applyFont="1" applyFill="1" applyBorder="1" applyAlignment="1">
      <alignment horizontal="right" wrapText="1"/>
    </xf>
    <xf numFmtId="43" fontId="3" fillId="2" borderId="1" xfId="2" applyNumberFormat="1" applyFont="1" applyFill="1" applyBorder="1" applyAlignment="1">
      <alignment vertical="top" wrapText="1"/>
    </xf>
    <xf numFmtId="4" fontId="3" fillId="2" borderId="1" xfId="2" applyNumberFormat="1" applyFont="1" applyFill="1" applyBorder="1" applyAlignment="1">
      <alignment horizontal="right" wrapText="1"/>
    </xf>
    <xf numFmtId="0" fontId="3" fillId="2" borderId="20" xfId="2" applyFont="1" applyFill="1" applyBorder="1" applyAlignment="1">
      <alignment horizontal="center" vertical="top" wrapText="1"/>
    </xf>
    <xf numFmtId="2" fontId="3" fillId="2" borderId="22" xfId="2" applyNumberFormat="1" applyFont="1" applyFill="1" applyBorder="1" applyAlignment="1">
      <alignment horizontal="center" vertical="top" wrapText="1"/>
    </xf>
    <xf numFmtId="43" fontId="3" fillId="2" borderId="23" xfId="2" applyNumberFormat="1" applyFont="1" applyFill="1" applyBorder="1" applyAlignment="1">
      <alignment vertical="top" wrapText="1"/>
    </xf>
    <xf numFmtId="0" fontId="3" fillId="2" borderId="4" xfId="2" applyFont="1" applyFill="1" applyBorder="1" applyAlignment="1">
      <alignment horizontal="center" vertical="top" wrapText="1"/>
    </xf>
    <xf numFmtId="2" fontId="3" fillId="2" borderId="26" xfId="2" applyNumberFormat="1" applyFont="1" applyFill="1" applyBorder="1" applyAlignment="1">
      <alignment horizontal="center" vertical="top" wrapText="1"/>
    </xf>
    <xf numFmtId="43" fontId="3" fillId="2" borderId="27" xfId="2" applyNumberFormat="1" applyFont="1" applyFill="1" applyBorder="1" applyAlignment="1">
      <alignment vertical="top" wrapText="1"/>
    </xf>
    <xf numFmtId="0" fontId="4" fillId="2" borderId="7" xfId="2" applyFont="1" applyFill="1" applyBorder="1" applyAlignment="1">
      <alignment horizontal="left" vertical="top" wrapText="1"/>
    </xf>
    <xf numFmtId="10" fontId="4" fillId="0" borderId="7" xfId="2" applyNumberFormat="1" applyFont="1" applyFill="1" applyBorder="1" applyAlignment="1">
      <alignment horizontal="center"/>
    </xf>
    <xf numFmtId="43" fontId="4" fillId="2" borderId="32" xfId="2" applyNumberFormat="1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10" fontId="4" fillId="0" borderId="1" xfId="2" applyNumberFormat="1" applyFont="1" applyFill="1" applyBorder="1" applyAlignment="1">
      <alignment horizontal="center"/>
    </xf>
    <xf numFmtId="43" fontId="4" fillId="2" borderId="24" xfId="2" applyNumberFormat="1" applyFont="1" applyFill="1" applyBorder="1" applyAlignment="1">
      <alignment vertical="top" wrapText="1"/>
    </xf>
    <xf numFmtId="0" fontId="5" fillId="2" borderId="1" xfId="2" applyFont="1" applyFill="1" applyBorder="1" applyAlignment="1">
      <alignment horizontal="left" vertical="top" wrapText="1"/>
    </xf>
    <xf numFmtId="0" fontId="4" fillId="2" borderId="2" xfId="2" applyFont="1" applyFill="1" applyBorder="1" applyAlignment="1">
      <alignment horizontal="left" vertical="top" wrapText="1"/>
    </xf>
    <xf numFmtId="10" fontId="4" fillId="0" borderId="2" xfId="2" applyNumberFormat="1" applyFont="1" applyFill="1" applyBorder="1" applyAlignment="1">
      <alignment horizontal="center"/>
    </xf>
    <xf numFmtId="43" fontId="4" fillId="2" borderId="33" xfId="2" applyNumberFormat="1" applyFont="1" applyFill="1" applyBorder="1" applyAlignment="1">
      <alignment vertical="top" wrapText="1"/>
    </xf>
    <xf numFmtId="0" fontId="4" fillId="2" borderId="9" xfId="2" applyFont="1" applyFill="1" applyBorder="1" applyAlignment="1">
      <alignment horizontal="left" vertical="top" wrapText="1"/>
    </xf>
    <xf numFmtId="0" fontId="4" fillId="2" borderId="10" xfId="2" applyFont="1" applyFill="1" applyBorder="1" applyAlignment="1">
      <alignment horizontal="right" vertical="top" wrapText="1"/>
    </xf>
    <xf numFmtId="0" fontId="4" fillId="2" borderId="5" xfId="2" applyFont="1" applyFill="1" applyBorder="1" applyAlignment="1">
      <alignment horizontal="left" vertical="top" wrapText="1"/>
    </xf>
    <xf numFmtId="10" fontId="3" fillId="2" borderId="34" xfId="2" applyNumberFormat="1" applyFont="1" applyFill="1" applyBorder="1" applyAlignment="1">
      <alignment horizontal="center" vertical="top" wrapText="1"/>
    </xf>
    <xf numFmtId="43" fontId="3" fillId="2" borderId="23" xfId="2" applyNumberFormat="1" applyFont="1" applyFill="1" applyBorder="1" applyAlignment="1">
      <alignment horizontal="left" vertical="top" wrapText="1"/>
    </xf>
    <xf numFmtId="0" fontId="4" fillId="2" borderId="0" xfId="2" applyFont="1" applyFill="1" applyBorder="1" applyAlignment="1">
      <alignment horizontal="left" vertical="top" wrapText="1"/>
    </xf>
    <xf numFmtId="0" fontId="4" fillId="2" borderId="0" xfId="2" applyFont="1" applyFill="1" applyBorder="1" applyAlignment="1">
      <alignment horizontal="right" vertical="top" wrapText="1"/>
    </xf>
    <xf numFmtId="10" fontId="3" fillId="2" borderId="0" xfId="2" applyNumberFormat="1" applyFont="1" applyFill="1" applyBorder="1" applyAlignment="1">
      <alignment horizontal="center" vertical="top" wrapText="1"/>
    </xf>
    <xf numFmtId="43" fontId="3" fillId="2" borderId="19" xfId="2" applyNumberFormat="1" applyFont="1" applyFill="1" applyBorder="1" applyAlignment="1">
      <alignment horizontal="left" vertical="top" wrapText="1"/>
    </xf>
    <xf numFmtId="10" fontId="3" fillId="2" borderId="16" xfId="2" applyNumberFormat="1" applyFont="1" applyFill="1" applyBorder="1" applyAlignment="1">
      <alignment horizontal="center" vertical="top" wrapText="1"/>
    </xf>
    <xf numFmtId="0" fontId="3" fillId="2" borderId="30" xfId="2" applyFont="1" applyFill="1" applyBorder="1" applyAlignment="1">
      <alignment horizontal="left" vertical="top" wrapText="1"/>
    </xf>
    <xf numFmtId="10" fontId="3" fillId="2" borderId="5" xfId="2" applyNumberFormat="1" applyFont="1" applyFill="1" applyBorder="1" applyAlignment="1">
      <alignment horizontal="center" vertical="top" wrapText="1"/>
    </xf>
    <xf numFmtId="43" fontId="3" fillId="2" borderId="5" xfId="2" applyNumberFormat="1" applyFont="1" applyFill="1" applyBorder="1" applyAlignment="1">
      <alignment vertical="top" wrapText="1"/>
    </xf>
    <xf numFmtId="0" fontId="3" fillId="2" borderId="28" xfId="2" applyFont="1" applyFill="1" applyBorder="1" applyAlignment="1">
      <alignment horizontal="left" vertical="top" wrapText="1"/>
    </xf>
    <xf numFmtId="0" fontId="3" fillId="2" borderId="29" xfId="2" applyFont="1" applyFill="1" applyBorder="1" applyAlignment="1">
      <alignment horizontal="left" vertical="top" wrapText="1"/>
    </xf>
    <xf numFmtId="0" fontId="3" fillId="2" borderId="16" xfId="2" applyFont="1" applyFill="1" applyBorder="1" applyAlignment="1">
      <alignment horizontal="left" vertical="top" wrapText="1"/>
    </xf>
    <xf numFmtId="10" fontId="3" fillId="2" borderId="23" xfId="2" applyNumberFormat="1" applyFont="1" applyFill="1" applyBorder="1" applyAlignment="1">
      <alignment horizontal="center" vertical="top" wrapText="1"/>
    </xf>
    <xf numFmtId="43" fontId="3" fillId="2" borderId="11" xfId="2" applyNumberFormat="1" applyFont="1" applyFill="1" applyBorder="1" applyAlignment="1">
      <alignment vertical="top" wrapText="1"/>
    </xf>
    <xf numFmtId="10" fontId="3" fillId="3" borderId="9" xfId="2" applyNumberFormat="1" applyFont="1" applyFill="1" applyBorder="1" applyAlignment="1">
      <alignment vertical="top" wrapText="1"/>
    </xf>
    <xf numFmtId="0" fontId="3" fillId="3" borderId="31" xfId="2" applyFont="1" applyFill="1" applyBorder="1" applyAlignment="1">
      <alignment horizontal="right" vertical="top" wrapText="1"/>
    </xf>
    <xf numFmtId="0" fontId="3" fillId="3" borderId="31" xfId="2" applyFont="1" applyFill="1" applyBorder="1" applyAlignment="1">
      <alignment vertical="top" wrapText="1"/>
    </xf>
    <xf numFmtId="10" fontId="3" fillId="3" borderId="23" xfId="2" applyNumberFormat="1" applyFont="1" applyFill="1" applyBorder="1" applyAlignment="1">
      <alignment horizontal="center" vertical="top" wrapText="1"/>
    </xf>
    <xf numFmtId="0" fontId="4" fillId="2" borderId="12" xfId="2" applyFont="1" applyFill="1" applyBorder="1" applyAlignment="1">
      <alignment vertical="top" wrapText="1"/>
    </xf>
    <xf numFmtId="43" fontId="4" fillId="2" borderId="1" xfId="2" applyNumberFormat="1" applyFont="1" applyFill="1" applyBorder="1" applyAlignment="1">
      <alignment vertical="top" wrapText="1"/>
    </xf>
    <xf numFmtId="0" fontId="3" fillId="2" borderId="6" xfId="2" applyFont="1" applyFill="1" applyBorder="1" applyAlignment="1">
      <alignment horizontal="center" vertical="top" wrapText="1"/>
    </xf>
    <xf numFmtId="0" fontId="3" fillId="2" borderId="8" xfId="2" applyFont="1" applyFill="1" applyBorder="1" applyAlignment="1">
      <alignment horizontal="center" vertical="top" wrapText="1"/>
    </xf>
    <xf numFmtId="0" fontId="4" fillId="2" borderId="8" xfId="2" applyFont="1" applyFill="1" applyBorder="1" applyAlignment="1">
      <alignment horizontal="center" vertical="top" wrapText="1"/>
    </xf>
    <xf numFmtId="43" fontId="4" fillId="2" borderId="2" xfId="2" applyNumberFormat="1" applyFont="1" applyFill="1" applyBorder="1" applyAlignment="1">
      <alignment vertical="top" wrapText="1"/>
    </xf>
    <xf numFmtId="0" fontId="4" fillId="2" borderId="13" xfId="2" applyFont="1" applyFill="1" applyBorder="1" applyAlignment="1">
      <alignment horizontal="center" vertical="top" wrapText="1"/>
    </xf>
    <xf numFmtId="0" fontId="4" fillId="2" borderId="13" xfId="2" applyFont="1" applyFill="1" applyBorder="1" applyAlignment="1">
      <alignment vertical="top" wrapText="1"/>
    </xf>
    <xf numFmtId="0" fontId="3" fillId="2" borderId="14" xfId="2" applyFont="1" applyFill="1" applyBorder="1" applyAlignment="1">
      <alignment horizontal="right" vertical="top" wrapText="1"/>
    </xf>
    <xf numFmtId="43" fontId="3" fillId="2" borderId="23" xfId="2" applyNumberFormat="1" applyFont="1" applyFill="1" applyBorder="1" applyAlignment="1">
      <alignment horizontal="right" vertical="center" wrapText="1"/>
    </xf>
    <xf numFmtId="0" fontId="4" fillId="2" borderId="1" xfId="2" applyFont="1" applyFill="1" applyBorder="1" applyAlignment="1">
      <alignment vertical="top" wrapText="1"/>
    </xf>
    <xf numFmtId="10" fontId="4" fillId="2" borderId="1" xfId="2" applyNumberFormat="1" applyFont="1" applyFill="1" applyBorder="1" applyAlignment="1">
      <alignment horizontal="center" vertical="top" wrapText="1"/>
    </xf>
    <xf numFmtId="0" fontId="4" fillId="2" borderId="2" xfId="2" applyFont="1" applyFill="1" applyBorder="1" applyAlignment="1">
      <alignment vertical="top" wrapText="1"/>
    </xf>
    <xf numFmtId="10" fontId="4" fillId="2" borderId="2" xfId="2" applyNumberFormat="1" applyFont="1" applyFill="1" applyBorder="1" applyAlignment="1">
      <alignment horizontal="center" vertical="top" wrapText="1"/>
    </xf>
    <xf numFmtId="0" fontId="4" fillId="2" borderId="8" xfId="2" applyFont="1" applyFill="1" applyBorder="1" applyAlignment="1">
      <alignment vertical="top" wrapText="1"/>
    </xf>
    <xf numFmtId="0" fontId="3" fillId="2" borderId="1" xfId="2" applyFont="1" applyFill="1" applyBorder="1" applyAlignment="1">
      <alignment vertical="top" wrapText="1"/>
    </xf>
    <xf numFmtId="0" fontId="4" fillId="2" borderId="30" xfId="2" applyFont="1" applyFill="1" applyBorder="1" applyAlignment="1">
      <alignment vertical="top" wrapText="1"/>
    </xf>
    <xf numFmtId="10" fontId="3" fillId="2" borderId="17" xfId="2" applyNumberFormat="1" applyFont="1" applyFill="1" applyBorder="1" applyAlignment="1">
      <alignment horizontal="center" vertical="top" wrapText="1"/>
    </xf>
    <xf numFmtId="43" fontId="3" fillId="2" borderId="25" xfId="2" applyNumberFormat="1" applyFont="1" applyFill="1" applyBorder="1" applyAlignment="1">
      <alignment horizontal="center" vertical="top" wrapText="1"/>
    </xf>
    <xf numFmtId="43" fontId="3" fillId="2" borderId="3" xfId="2" applyNumberFormat="1" applyFont="1" applyFill="1" applyBorder="1" applyAlignment="1">
      <alignment horizontal="left" vertical="top" wrapText="1" indent="1"/>
    </xf>
    <xf numFmtId="43" fontId="3" fillId="2" borderId="35" xfId="2" applyNumberFormat="1" applyFont="1" applyFill="1" applyBorder="1" applyAlignment="1">
      <alignment vertical="top" wrapText="1"/>
    </xf>
    <xf numFmtId="43" fontId="4" fillId="2" borderId="0" xfId="2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right" wrapText="1"/>
    </xf>
    <xf numFmtId="43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wrapText="1"/>
    </xf>
    <xf numFmtId="0" fontId="3" fillId="2" borderId="20" xfId="0" applyFont="1" applyFill="1" applyBorder="1" applyAlignment="1">
      <alignment horizontal="center" vertical="top" wrapText="1"/>
    </xf>
    <xf numFmtId="2" fontId="3" fillId="2" borderId="22" xfId="0" applyNumberFormat="1" applyFont="1" applyFill="1" applyBorder="1" applyAlignment="1">
      <alignment horizontal="center" vertical="top" wrapText="1"/>
    </xf>
    <xf numFmtId="43" fontId="3" fillId="2" borderId="27" xfId="0" applyNumberFormat="1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right" vertical="top" wrapText="1"/>
    </xf>
    <xf numFmtId="0" fontId="8" fillId="3" borderId="19" xfId="0" applyFont="1" applyFill="1" applyBorder="1" applyAlignment="1">
      <alignment horizontal="center" vertical="top" wrapText="1"/>
    </xf>
    <xf numFmtId="43" fontId="3" fillId="2" borderId="0" xfId="0" applyNumberFormat="1" applyFont="1" applyFill="1" applyBorder="1" applyAlignment="1">
      <alignment vertical="top" wrapText="1"/>
    </xf>
    <xf numFmtId="0" fontId="4" fillId="2" borderId="48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right" wrapText="1"/>
    </xf>
    <xf numFmtId="43" fontId="3" fillId="2" borderId="2" xfId="0" applyNumberFormat="1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2" fontId="3" fillId="2" borderId="34" xfId="0" applyNumberFormat="1" applyFont="1" applyFill="1" applyBorder="1" applyAlignment="1">
      <alignment horizontal="center" vertical="top" wrapText="1"/>
    </xf>
    <xf numFmtId="43" fontId="3" fillId="2" borderId="23" xfId="0" applyNumberFormat="1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10" fontId="4" fillId="0" borderId="7" xfId="0" applyNumberFormat="1" applyFont="1" applyFill="1" applyBorder="1" applyAlignment="1">
      <alignment horizontal="center"/>
    </xf>
    <xf numFmtId="43" fontId="4" fillId="2" borderId="32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/>
    </xf>
    <xf numFmtId="43" fontId="4" fillId="2" borderId="24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0" fontId="4" fillId="0" borderId="2" xfId="0" applyNumberFormat="1" applyFont="1" applyFill="1" applyBorder="1" applyAlignment="1">
      <alignment horizontal="center"/>
    </xf>
    <xf numFmtId="43" fontId="4" fillId="2" borderId="33" xfId="0" applyNumberFormat="1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right" vertical="top" wrapText="1"/>
    </xf>
    <xf numFmtId="0" fontId="4" fillId="2" borderId="5" xfId="0" applyFont="1" applyFill="1" applyBorder="1" applyAlignment="1">
      <alignment horizontal="left" vertical="top" wrapText="1"/>
    </xf>
    <xf numFmtId="10" fontId="3" fillId="2" borderId="34" xfId="0" applyNumberFormat="1" applyFont="1" applyFill="1" applyBorder="1" applyAlignment="1">
      <alignment horizontal="center" vertical="top" wrapText="1"/>
    </xf>
    <xf numFmtId="43" fontId="3" fillId="2" borderId="23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right" vertical="top" wrapText="1"/>
    </xf>
    <xf numFmtId="10" fontId="3" fillId="2" borderId="0" xfId="0" applyNumberFormat="1" applyFont="1" applyFill="1" applyBorder="1" applyAlignment="1">
      <alignment horizontal="center" vertical="top" wrapText="1"/>
    </xf>
    <xf numFmtId="43" fontId="3" fillId="2" borderId="19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10" fontId="3" fillId="2" borderId="16" xfId="0" applyNumberFormat="1" applyFont="1" applyFill="1" applyBorder="1" applyAlignment="1">
      <alignment horizontal="center" vertical="top" wrapText="1"/>
    </xf>
    <xf numFmtId="0" fontId="3" fillId="2" borderId="30" xfId="0" applyFont="1" applyFill="1" applyBorder="1" applyAlignment="1">
      <alignment horizontal="left" vertical="top" wrapText="1"/>
    </xf>
    <xf numFmtId="10" fontId="3" fillId="2" borderId="5" xfId="0" applyNumberFormat="1" applyFont="1" applyFill="1" applyBorder="1" applyAlignment="1">
      <alignment horizontal="center" vertical="top" wrapText="1"/>
    </xf>
    <xf numFmtId="43" fontId="3" fillId="2" borderId="5" xfId="0" applyNumberFormat="1" applyFont="1" applyFill="1" applyBorder="1" applyAlignment="1">
      <alignment vertical="top" wrapText="1"/>
    </xf>
    <xf numFmtId="0" fontId="3" fillId="2" borderId="28" xfId="0" applyFont="1" applyFill="1" applyBorder="1" applyAlignment="1">
      <alignment horizontal="left" vertical="top" wrapText="1"/>
    </xf>
    <xf numFmtId="0" fontId="3" fillId="2" borderId="29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10" fontId="3" fillId="2" borderId="23" xfId="0" applyNumberFormat="1" applyFont="1" applyFill="1" applyBorder="1" applyAlignment="1">
      <alignment horizontal="center" vertical="top" wrapText="1"/>
    </xf>
    <xf numFmtId="43" fontId="3" fillId="2" borderId="11" xfId="0" applyNumberFormat="1" applyFont="1" applyFill="1" applyBorder="1" applyAlignment="1">
      <alignment vertical="top" wrapText="1"/>
    </xf>
    <xf numFmtId="10" fontId="3" fillId="3" borderId="9" xfId="0" applyNumberFormat="1" applyFont="1" applyFill="1" applyBorder="1" applyAlignment="1">
      <alignment vertical="top" wrapText="1"/>
    </xf>
    <xf numFmtId="0" fontId="3" fillId="3" borderId="31" xfId="0" applyFont="1" applyFill="1" applyBorder="1" applyAlignment="1">
      <alignment horizontal="right" vertical="top" wrapText="1"/>
    </xf>
    <xf numFmtId="0" fontId="3" fillId="3" borderId="31" xfId="0" applyFont="1" applyFill="1" applyBorder="1" applyAlignment="1">
      <alignment vertical="top" wrapText="1"/>
    </xf>
    <xf numFmtId="10" fontId="3" fillId="3" borderId="23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vertical="top" wrapText="1"/>
    </xf>
    <xf numFmtId="43" fontId="4" fillId="2" borderId="2" xfId="0" applyNumberFormat="1" applyFont="1" applyFill="1" applyBorder="1" applyAlignment="1">
      <alignment vertical="top" wrapText="1"/>
    </xf>
    <xf numFmtId="43" fontId="3" fillId="2" borderId="2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0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43" fontId="8" fillId="2" borderId="1" xfId="0" applyNumberFormat="1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10" fontId="3" fillId="2" borderId="39" xfId="0" applyNumberFormat="1" applyFont="1" applyFill="1" applyBorder="1" applyAlignment="1">
      <alignment horizontal="center" vertical="top" wrapText="1"/>
    </xf>
    <xf numFmtId="43" fontId="3" fillId="2" borderId="23" xfId="0" applyNumberFormat="1" applyFont="1" applyFill="1" applyBorder="1" applyAlignment="1">
      <alignment horizontal="center" vertical="top" wrapText="1"/>
    </xf>
    <xf numFmtId="43" fontId="8" fillId="2" borderId="23" xfId="1" applyFont="1" applyFill="1" applyBorder="1" applyAlignment="1">
      <alignment vertical="top" wrapText="1"/>
    </xf>
    <xf numFmtId="0" fontId="3" fillId="3" borderId="28" xfId="0" applyFont="1" applyFill="1" applyBorder="1" applyAlignment="1">
      <alignment horizontal="left" vertical="top" wrapText="1"/>
    </xf>
    <xf numFmtId="0" fontId="3" fillId="3" borderId="29" xfId="0" applyFont="1" applyFill="1" applyBorder="1" applyAlignment="1">
      <alignment horizontal="right" vertical="top" wrapText="1"/>
    </xf>
    <xf numFmtId="0" fontId="3" fillId="3" borderId="29" xfId="0" applyFont="1" applyFill="1" applyBorder="1" applyAlignment="1">
      <alignment horizontal="left" vertical="top" wrapText="1"/>
    </xf>
    <xf numFmtId="0" fontId="3" fillId="3" borderId="36" xfId="0" applyFont="1" applyFill="1" applyBorder="1" applyAlignment="1">
      <alignment horizontal="left" vertical="top" wrapText="1"/>
    </xf>
    <xf numFmtId="43" fontId="3" fillId="2" borderId="23" xfId="1" applyFont="1" applyFill="1" applyBorder="1" applyAlignment="1">
      <alignment vertical="top" wrapText="1"/>
    </xf>
    <xf numFmtId="43" fontId="4" fillId="2" borderId="23" xfId="0" applyNumberFormat="1" applyFont="1" applyFill="1" applyBorder="1" applyAlignment="1">
      <alignment vertical="top" wrapText="1"/>
    </xf>
    <xf numFmtId="0" fontId="3" fillId="3" borderId="31" xfId="0" applyFont="1" applyFill="1" applyBorder="1" applyAlignment="1">
      <alignment horizontal="left" vertical="top" wrapText="1"/>
    </xf>
    <xf numFmtId="43" fontId="3" fillId="3" borderId="23" xfId="1" applyFont="1" applyFill="1" applyBorder="1" applyAlignment="1">
      <alignment vertical="top" wrapText="1"/>
    </xf>
    <xf numFmtId="0" fontId="3" fillId="3" borderId="28" xfId="2" applyFont="1" applyFill="1" applyBorder="1" applyAlignment="1">
      <alignment horizontal="left" vertical="top" wrapText="1"/>
    </xf>
    <xf numFmtId="0" fontId="3" fillId="2" borderId="36" xfId="2" applyFont="1" applyFill="1" applyBorder="1" applyAlignment="1">
      <alignment horizontal="left" vertical="top" wrapText="1"/>
    </xf>
    <xf numFmtId="0" fontId="6" fillId="2" borderId="28" xfId="2" applyFont="1" applyFill="1" applyBorder="1" applyAlignment="1">
      <alignment horizontal="center" vertical="top" wrapText="1"/>
    </xf>
    <xf numFmtId="0" fontId="6" fillId="2" borderId="29" xfId="2" applyFont="1" applyFill="1" applyBorder="1" applyAlignment="1">
      <alignment horizontal="center" vertical="top" wrapText="1"/>
    </xf>
    <xf numFmtId="0" fontId="6" fillId="2" borderId="36" xfId="2" applyFont="1" applyFill="1" applyBorder="1" applyAlignment="1">
      <alignment horizontal="center" vertical="top" wrapText="1"/>
    </xf>
    <xf numFmtId="0" fontId="6" fillId="2" borderId="11" xfId="2" applyFont="1" applyFill="1" applyBorder="1" applyAlignment="1">
      <alignment horizontal="center" vertical="top" wrapText="1"/>
    </xf>
    <xf numFmtId="0" fontId="3" fillId="2" borderId="46" xfId="2" applyFont="1" applyFill="1" applyBorder="1" applyAlignment="1">
      <alignment horizontal="center" vertical="top" wrapText="1"/>
    </xf>
    <xf numFmtId="0" fontId="3" fillId="2" borderId="30" xfId="2" applyFont="1" applyFill="1" applyBorder="1" applyAlignment="1">
      <alignment horizontal="center" vertical="top" wrapText="1"/>
    </xf>
    <xf numFmtId="0" fontId="2" fillId="2" borderId="0" xfId="2" applyFont="1" applyFill="1" applyBorder="1" applyAlignment="1">
      <alignment horizontal="center" vertical="top" wrapText="1"/>
    </xf>
    <xf numFmtId="0" fontId="3" fillId="3" borderId="9" xfId="2" applyFont="1" applyFill="1" applyBorder="1" applyAlignment="1">
      <alignment horizontal="right" vertical="top" wrapText="1"/>
    </xf>
    <xf numFmtId="0" fontId="3" fillId="3" borderId="37" xfId="2" applyFont="1" applyFill="1" applyBorder="1" applyAlignment="1">
      <alignment horizontal="right" vertical="top" wrapText="1"/>
    </xf>
    <xf numFmtId="0" fontId="3" fillId="2" borderId="16" xfId="2" applyFont="1" applyFill="1" applyBorder="1" applyAlignment="1">
      <alignment horizontal="right" vertical="top" wrapText="1"/>
    </xf>
    <xf numFmtId="0" fontId="3" fillId="2" borderId="18" xfId="2" applyFont="1" applyFill="1" applyBorder="1" applyAlignment="1">
      <alignment horizontal="right" vertical="top" wrapText="1"/>
    </xf>
    <xf numFmtId="0" fontId="3" fillId="2" borderId="38" xfId="2" applyFont="1" applyFill="1" applyBorder="1" applyAlignment="1">
      <alignment horizontal="right" vertical="top" wrapText="1"/>
    </xf>
    <xf numFmtId="0" fontId="3" fillId="2" borderId="39" xfId="2" applyFont="1" applyFill="1" applyBorder="1" applyAlignment="1">
      <alignment horizontal="right" vertical="center" wrapText="1"/>
    </xf>
    <xf numFmtId="0" fontId="3" fillId="2" borderId="40" xfId="2" applyFont="1" applyFill="1" applyBorder="1" applyAlignment="1">
      <alignment horizontal="right" vertical="center" wrapText="1"/>
    </xf>
    <xf numFmtId="0" fontId="3" fillId="2" borderId="41" xfId="2" applyFont="1" applyFill="1" applyBorder="1" applyAlignment="1">
      <alignment horizontal="right" vertical="center" wrapText="1"/>
    </xf>
    <xf numFmtId="0" fontId="3" fillId="2" borderId="42" xfId="2" applyFont="1" applyFill="1" applyBorder="1" applyAlignment="1">
      <alignment horizontal="center" vertical="top" wrapText="1"/>
    </xf>
    <xf numFmtId="0" fontId="4" fillId="0" borderId="43" xfId="2" applyFont="1" applyBorder="1" applyAlignment="1">
      <alignment horizontal="center" vertical="top" wrapText="1"/>
    </xf>
    <xf numFmtId="0" fontId="4" fillId="0" borderId="44" xfId="2" applyFont="1" applyBorder="1" applyAlignment="1">
      <alignment horizontal="center" vertical="top" wrapText="1"/>
    </xf>
    <xf numFmtId="0" fontId="3" fillId="2" borderId="11" xfId="2" applyFont="1" applyFill="1" applyBorder="1" applyAlignment="1">
      <alignment horizontal="left" vertical="top" wrapText="1"/>
    </xf>
    <xf numFmtId="0" fontId="3" fillId="2" borderId="39" xfId="2" applyFont="1" applyFill="1" applyBorder="1" applyAlignment="1">
      <alignment horizontal="center" vertical="center" wrapText="1"/>
    </xf>
    <xf numFmtId="0" fontId="3" fillId="2" borderId="40" xfId="2" applyFont="1" applyFill="1" applyBorder="1" applyAlignment="1">
      <alignment horizontal="center" vertical="center" wrapText="1"/>
    </xf>
    <xf numFmtId="0" fontId="3" fillId="2" borderId="41" xfId="2" applyFont="1" applyFill="1" applyBorder="1" applyAlignment="1">
      <alignment horizontal="center" vertical="center" wrapText="1"/>
    </xf>
    <xf numFmtId="0" fontId="3" fillId="3" borderId="45" xfId="2" applyFont="1" applyFill="1" applyBorder="1" applyAlignment="1">
      <alignment horizontal="right" vertical="top" wrapText="1"/>
    </xf>
    <xf numFmtId="0" fontId="3" fillId="3" borderId="15" xfId="2" applyFont="1" applyFill="1" applyBorder="1" applyAlignment="1">
      <alignment horizontal="right" vertical="top" wrapText="1"/>
    </xf>
    <xf numFmtId="0" fontId="4" fillId="0" borderId="47" xfId="2" applyFont="1" applyBorder="1" applyAlignment="1">
      <alignment horizontal="center" vertical="top" wrapText="1"/>
    </xf>
    <xf numFmtId="0" fontId="4" fillId="0" borderId="30" xfId="2" applyFont="1" applyBorder="1" applyAlignment="1">
      <alignment horizontal="center" vertical="top" wrapText="1"/>
    </xf>
    <xf numFmtId="0" fontId="3" fillId="2" borderId="6" xfId="2" applyFont="1" applyFill="1" applyBorder="1" applyAlignment="1">
      <alignment horizontal="center" vertical="top" wrapText="1"/>
    </xf>
    <xf numFmtId="0" fontId="3" fillId="2" borderId="8" xfId="2" applyFont="1" applyFill="1" applyBorder="1" applyAlignment="1">
      <alignment horizontal="center" vertical="top" wrapText="1"/>
    </xf>
    <xf numFmtId="0" fontId="8" fillId="2" borderId="42" xfId="0" applyFont="1" applyFill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right" vertical="top" wrapText="1"/>
    </xf>
    <xf numFmtId="0" fontId="3" fillId="3" borderId="37" xfId="0" applyFont="1" applyFill="1" applyBorder="1" applyAlignment="1">
      <alignment horizontal="right" vertical="top" wrapText="1"/>
    </xf>
    <xf numFmtId="0" fontId="3" fillId="3" borderId="28" xfId="0" applyFont="1" applyFill="1" applyBorder="1" applyAlignment="1">
      <alignment horizontal="right" vertical="top" wrapText="1"/>
    </xf>
    <xf numFmtId="0" fontId="3" fillId="3" borderId="11" xfId="0" applyFont="1" applyFill="1" applyBorder="1" applyAlignment="1">
      <alignment horizontal="right" vertical="top" wrapText="1"/>
    </xf>
    <xf numFmtId="0" fontId="8" fillId="2" borderId="46" xfId="0" applyFont="1" applyFill="1" applyBorder="1" applyAlignment="1">
      <alignment horizontal="center" vertical="top" wrapText="1"/>
    </xf>
    <xf numFmtId="0" fontId="6" fillId="0" borderId="47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3" borderId="28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8" fillId="2" borderId="42" xfId="0" applyFont="1" applyFill="1" applyBorder="1" applyAlignment="1">
      <alignment horizontal="center" wrapText="1"/>
    </xf>
    <xf numFmtId="0" fontId="6" fillId="0" borderId="43" xfId="0" applyFont="1" applyBorder="1" applyAlignment="1">
      <alignment horizontal="center" wrapText="1"/>
    </xf>
    <xf numFmtId="0" fontId="6" fillId="0" borderId="44" xfId="0" applyFont="1" applyBorder="1" applyAlignment="1">
      <alignment horizont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right" vertical="top" wrapText="1"/>
    </xf>
    <xf numFmtId="0" fontId="3" fillId="2" borderId="18" xfId="0" applyFont="1" applyFill="1" applyBorder="1" applyAlignment="1">
      <alignment horizontal="right" vertical="top" wrapText="1"/>
    </xf>
    <xf numFmtId="0" fontId="3" fillId="2" borderId="38" xfId="0" applyFont="1" applyFill="1" applyBorder="1" applyAlignment="1">
      <alignment horizontal="right" vertical="top" wrapText="1"/>
    </xf>
    <xf numFmtId="0" fontId="3" fillId="2" borderId="39" xfId="0" applyFont="1" applyFill="1" applyBorder="1" applyAlignment="1">
      <alignment horizontal="right" vertical="center" wrapText="1"/>
    </xf>
    <xf numFmtId="0" fontId="3" fillId="2" borderId="40" xfId="0" applyFont="1" applyFill="1" applyBorder="1" applyAlignment="1">
      <alignment horizontal="right" vertical="center" wrapText="1"/>
    </xf>
    <xf numFmtId="0" fontId="3" fillId="2" borderId="41" xfId="0" applyFont="1" applyFill="1" applyBorder="1" applyAlignment="1">
      <alignment horizontal="right" vertical="center" wrapText="1"/>
    </xf>
    <xf numFmtId="164" fontId="3" fillId="3" borderId="28" xfId="0" applyNumberFormat="1" applyFont="1" applyFill="1" applyBorder="1" applyAlignment="1">
      <alignment horizontal="left" vertical="top" wrapText="1"/>
    </xf>
    <xf numFmtId="164" fontId="3" fillId="3" borderId="29" xfId="0" applyNumberFormat="1" applyFont="1" applyFill="1" applyBorder="1" applyAlignment="1">
      <alignment horizontal="left" vertical="top" wrapText="1"/>
    </xf>
    <xf numFmtId="164" fontId="3" fillId="3" borderId="36" xfId="0" applyNumberFormat="1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3" fillId="2" borderId="45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46" xfId="0" applyFont="1" applyFill="1" applyBorder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8" fillId="3" borderId="28" xfId="0" applyFont="1" applyFill="1" applyBorder="1" applyAlignment="1">
      <alignment horizontal="right" vertical="top" wrapText="1"/>
    </xf>
    <xf numFmtId="0" fontId="8" fillId="3" borderId="29" xfId="0" applyFont="1" applyFill="1" applyBorder="1" applyAlignment="1">
      <alignment horizontal="right" vertical="top" wrapText="1"/>
    </xf>
    <xf numFmtId="0" fontId="8" fillId="3" borderId="36" xfId="0" applyFont="1" applyFill="1" applyBorder="1" applyAlignment="1">
      <alignment horizontal="right" vertical="top" wrapText="1"/>
    </xf>
    <xf numFmtId="0" fontId="3" fillId="3" borderId="31" xfId="0" applyFont="1" applyFill="1" applyBorder="1" applyAlignment="1">
      <alignment horizontal="center" vertical="top" wrapText="1"/>
    </xf>
    <xf numFmtId="0" fontId="3" fillId="3" borderId="49" xfId="0" applyFont="1" applyFill="1" applyBorder="1" applyAlignment="1">
      <alignment horizontal="center" vertical="top" wrapText="1"/>
    </xf>
  </cellXfs>
  <cellStyles count="3">
    <cellStyle name="Normal" xfId="0" builtinId="0"/>
    <cellStyle name="Normal 4" xfId="2"/>
    <cellStyle name="Separador de milhare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workbookViewId="0">
      <selection sqref="A1:E1"/>
    </sheetView>
  </sheetViews>
  <sheetFormatPr defaultColWidth="16.7109375" defaultRowHeight="12" customHeight="1"/>
  <cols>
    <col min="1" max="1" width="6.5703125" customWidth="1"/>
    <col min="2" max="2" width="64" bestFit="1" customWidth="1"/>
    <col min="3" max="3" width="5.85546875" customWidth="1"/>
    <col min="4" max="4" width="9.140625" customWidth="1"/>
    <col min="5" max="5" width="9.28515625" customWidth="1"/>
  </cols>
  <sheetData>
    <row r="1" spans="1:5" ht="12" customHeight="1">
      <c r="A1" s="165" t="s">
        <v>0</v>
      </c>
      <c r="B1" s="165"/>
      <c r="C1" s="165"/>
      <c r="D1" s="165"/>
      <c r="E1" s="165"/>
    </row>
    <row r="2" spans="1:5" ht="12" customHeight="1">
      <c r="A2" s="1"/>
      <c r="B2" s="1" t="s">
        <v>1</v>
      </c>
      <c r="C2" s="1"/>
      <c r="D2" s="1"/>
      <c r="E2" s="1"/>
    </row>
    <row r="3" spans="1:5" ht="12" customHeight="1">
      <c r="A3" s="8"/>
      <c r="B3" s="9" t="s">
        <v>2</v>
      </c>
      <c r="C3" s="9" t="s">
        <v>3</v>
      </c>
      <c r="D3" s="9" t="s">
        <v>4</v>
      </c>
      <c r="E3" s="9" t="s">
        <v>5</v>
      </c>
    </row>
    <row r="4" spans="1:5" ht="12" customHeight="1">
      <c r="A4" s="10"/>
      <c r="B4" s="11" t="s">
        <v>6</v>
      </c>
      <c r="C4" s="8">
        <v>275</v>
      </c>
      <c r="D4" s="12"/>
      <c r="E4" s="13"/>
    </row>
    <row r="5" spans="1:5" ht="12" customHeight="1">
      <c r="A5" s="10"/>
      <c r="B5" s="11" t="s">
        <v>7</v>
      </c>
      <c r="C5" s="8">
        <v>13</v>
      </c>
      <c r="D5" s="14"/>
      <c r="E5" s="13"/>
    </row>
    <row r="6" spans="1:5" ht="12" customHeight="1" thickBot="1">
      <c r="A6" s="10"/>
      <c r="B6" s="11" t="s">
        <v>8</v>
      </c>
      <c r="C6" s="8">
        <v>2</v>
      </c>
      <c r="D6" s="14"/>
      <c r="E6" s="13"/>
    </row>
    <row r="7" spans="1:5" ht="12" customHeight="1" thickBot="1">
      <c r="A7" s="181" t="s">
        <v>9</v>
      </c>
      <c r="B7" s="182"/>
      <c r="C7" s="15">
        <v>290</v>
      </c>
      <c r="D7" s="16"/>
      <c r="E7" s="17"/>
    </row>
    <row r="8" spans="1:5" ht="12" customHeight="1">
      <c r="A8" s="10"/>
      <c r="B8" s="11" t="s">
        <v>10</v>
      </c>
      <c r="C8" s="8">
        <v>8</v>
      </c>
      <c r="D8" s="14"/>
      <c r="E8" s="13"/>
    </row>
    <row r="9" spans="1:5" ht="12" customHeight="1">
      <c r="A9" s="10"/>
      <c r="B9" s="11" t="s">
        <v>11</v>
      </c>
      <c r="C9" s="8">
        <v>2</v>
      </c>
      <c r="D9" s="14"/>
      <c r="E9" s="13"/>
    </row>
    <row r="10" spans="1:5" ht="12" customHeight="1">
      <c r="A10" s="10"/>
      <c r="B10" s="11" t="s">
        <v>12</v>
      </c>
      <c r="C10" s="8">
        <v>13</v>
      </c>
      <c r="D10" s="14"/>
      <c r="E10" s="13"/>
    </row>
    <row r="11" spans="1:5" ht="12" customHeight="1">
      <c r="A11" s="10"/>
      <c r="B11" s="11" t="s">
        <v>13</v>
      </c>
      <c r="C11" s="8">
        <v>2</v>
      </c>
      <c r="D11" s="14"/>
      <c r="E11" s="13"/>
    </row>
    <row r="12" spans="1:5" ht="12" customHeight="1" thickBot="1">
      <c r="A12" s="166" t="s">
        <v>14</v>
      </c>
      <c r="B12" s="167"/>
      <c r="C12" s="18"/>
      <c r="D12" s="19"/>
      <c r="E12" s="20"/>
    </row>
    <row r="13" spans="1:5" ht="12" customHeight="1" thickBot="1">
      <c r="A13" s="163" t="s">
        <v>15</v>
      </c>
      <c r="B13" s="183"/>
      <c r="C13" s="183"/>
      <c r="D13" s="183"/>
      <c r="E13" s="184"/>
    </row>
    <row r="14" spans="1:5" ht="12" customHeight="1">
      <c r="A14" s="185" t="s">
        <v>16</v>
      </c>
      <c r="B14" s="21" t="s">
        <v>17</v>
      </c>
      <c r="C14" s="21"/>
      <c r="D14" s="22"/>
      <c r="E14" s="23"/>
    </row>
    <row r="15" spans="1:5" ht="12" customHeight="1">
      <c r="A15" s="186"/>
      <c r="B15" s="24" t="s">
        <v>18</v>
      </c>
      <c r="C15" s="24"/>
      <c r="D15" s="25"/>
      <c r="E15" s="26"/>
    </row>
    <row r="16" spans="1:5" ht="12" customHeight="1">
      <c r="A16" s="186"/>
      <c r="B16" s="24" t="s">
        <v>19</v>
      </c>
      <c r="C16" s="24"/>
      <c r="D16" s="25"/>
      <c r="E16" s="26"/>
    </row>
    <row r="17" spans="1:5" ht="12" customHeight="1">
      <c r="A17" s="186"/>
      <c r="B17" s="24" t="s">
        <v>20</v>
      </c>
      <c r="C17" s="24"/>
      <c r="D17" s="25"/>
      <c r="E17" s="26"/>
    </row>
    <row r="18" spans="1:5" ht="12" customHeight="1">
      <c r="A18" s="186"/>
      <c r="B18" s="27" t="s">
        <v>78</v>
      </c>
      <c r="C18" s="27"/>
      <c r="D18" s="25"/>
      <c r="E18" s="26"/>
    </row>
    <row r="19" spans="1:5" ht="12" customHeight="1">
      <c r="A19" s="186"/>
      <c r="B19" s="24" t="s">
        <v>21</v>
      </c>
      <c r="C19" s="24"/>
      <c r="D19" s="25"/>
      <c r="E19" s="26"/>
    </row>
    <row r="20" spans="1:5" ht="12" customHeight="1">
      <c r="A20" s="186"/>
      <c r="B20" s="24" t="s">
        <v>22</v>
      </c>
      <c r="C20" s="24"/>
      <c r="D20" s="25"/>
      <c r="E20" s="26"/>
    </row>
    <row r="21" spans="1:5" ht="12" customHeight="1" thickBot="1">
      <c r="A21" s="186"/>
      <c r="B21" s="28" t="s">
        <v>23</v>
      </c>
      <c r="C21" s="28"/>
      <c r="D21" s="29"/>
      <c r="E21" s="30"/>
    </row>
    <row r="22" spans="1:5" ht="12" customHeight="1" thickBot="1">
      <c r="A22" s="31"/>
      <c r="B22" s="32" t="s">
        <v>79</v>
      </c>
      <c r="C22" s="33"/>
      <c r="D22" s="34"/>
      <c r="E22" s="35"/>
    </row>
    <row r="23" spans="1:5" ht="12" customHeight="1" thickBot="1">
      <c r="A23" s="36"/>
      <c r="B23" s="37"/>
      <c r="C23" s="37"/>
      <c r="D23" s="38"/>
      <c r="E23" s="39"/>
    </row>
    <row r="24" spans="1:5" ht="12" customHeight="1">
      <c r="A24" s="185" t="s">
        <v>24</v>
      </c>
      <c r="B24" s="21" t="s">
        <v>25</v>
      </c>
      <c r="C24" s="21"/>
      <c r="D24" s="22"/>
      <c r="E24" s="23"/>
    </row>
    <row r="25" spans="1:5" ht="12" customHeight="1">
      <c r="A25" s="186"/>
      <c r="B25" s="24" t="s">
        <v>26</v>
      </c>
      <c r="C25" s="24"/>
      <c r="D25" s="25"/>
      <c r="E25" s="26"/>
    </row>
    <row r="26" spans="1:5" ht="12" customHeight="1">
      <c r="A26" s="186"/>
      <c r="B26" s="24" t="s">
        <v>27</v>
      </c>
      <c r="C26" s="24"/>
      <c r="D26" s="25"/>
      <c r="E26" s="26"/>
    </row>
    <row r="27" spans="1:5" ht="12" customHeight="1">
      <c r="A27" s="186"/>
      <c r="B27" s="24" t="s">
        <v>28</v>
      </c>
      <c r="C27" s="24"/>
      <c r="D27" s="25"/>
      <c r="E27" s="26"/>
    </row>
    <row r="28" spans="1:5" ht="12" customHeight="1">
      <c r="A28" s="186"/>
      <c r="B28" s="24" t="s">
        <v>29</v>
      </c>
      <c r="C28" s="24"/>
      <c r="D28" s="25"/>
      <c r="E28" s="26"/>
    </row>
    <row r="29" spans="1:5" ht="12" customHeight="1">
      <c r="A29" s="186"/>
      <c r="B29" s="28" t="s">
        <v>30</v>
      </c>
      <c r="C29" s="28"/>
      <c r="D29" s="29"/>
      <c r="E29" s="26"/>
    </row>
    <row r="30" spans="1:5" ht="12" customHeight="1" thickBot="1">
      <c r="A30" s="186"/>
      <c r="B30" s="28" t="s">
        <v>31</v>
      </c>
      <c r="C30" s="28"/>
      <c r="D30" s="29"/>
      <c r="E30" s="26"/>
    </row>
    <row r="31" spans="1:5" ht="12" customHeight="1" thickBot="1">
      <c r="A31" s="31"/>
      <c r="B31" s="10" t="s">
        <v>80</v>
      </c>
      <c r="C31" s="24"/>
      <c r="D31" s="40"/>
      <c r="E31" s="35"/>
    </row>
    <row r="32" spans="1:5" ht="12" customHeight="1">
      <c r="A32" s="36"/>
      <c r="B32" s="37"/>
      <c r="C32" s="37"/>
      <c r="D32" s="38"/>
      <c r="E32" s="39"/>
    </row>
    <row r="33" spans="1:5" ht="12" customHeight="1">
      <c r="A33" s="36"/>
      <c r="B33" s="37"/>
      <c r="C33" s="37"/>
      <c r="D33" s="38"/>
      <c r="E33" s="39"/>
    </row>
    <row r="34" spans="1:5" ht="12" customHeight="1" thickBot="1">
      <c r="A34" s="36"/>
      <c r="B34" s="37"/>
      <c r="C34" s="37"/>
      <c r="D34" s="38"/>
      <c r="E34" s="39"/>
    </row>
    <row r="35" spans="1:5" ht="12" customHeight="1" thickBot="1">
      <c r="A35" s="157" t="s">
        <v>32</v>
      </c>
      <c r="B35" s="177"/>
      <c r="C35" s="41"/>
      <c r="D35" s="42"/>
      <c r="E35" s="43"/>
    </row>
    <row r="36" spans="1:5" ht="12" customHeight="1" thickBot="1">
      <c r="A36" s="44"/>
      <c r="B36" s="45" t="s">
        <v>33</v>
      </c>
      <c r="C36" s="46"/>
      <c r="D36" s="47"/>
      <c r="E36" s="48"/>
    </row>
    <row r="37" spans="1:5" ht="12" customHeight="1" thickBot="1">
      <c r="A37" s="49"/>
      <c r="B37" s="50" t="s">
        <v>34</v>
      </c>
      <c r="C37" s="51"/>
      <c r="D37" s="52"/>
      <c r="E37" s="48"/>
    </row>
    <row r="38" spans="1:5" ht="12" customHeight="1">
      <c r="A38" s="174" t="s">
        <v>35</v>
      </c>
      <c r="B38" s="175"/>
      <c r="C38" s="175"/>
      <c r="D38" s="175"/>
      <c r="E38" s="176"/>
    </row>
    <row r="39" spans="1:5" ht="12" customHeight="1" thickBot="1">
      <c r="A39" s="53"/>
      <c r="B39" s="24" t="s">
        <v>81</v>
      </c>
      <c r="C39" s="24"/>
      <c r="D39" s="2"/>
      <c r="E39" s="54"/>
    </row>
    <row r="40" spans="1:5" ht="12" customHeight="1">
      <c r="A40" s="55" t="s">
        <v>36</v>
      </c>
      <c r="B40" s="24" t="s">
        <v>82</v>
      </c>
      <c r="C40" s="24"/>
      <c r="D40" s="2"/>
      <c r="E40" s="54"/>
    </row>
    <row r="41" spans="1:5" ht="12" customHeight="1">
      <c r="A41" s="56"/>
      <c r="B41" s="24" t="s">
        <v>83</v>
      </c>
      <c r="C41" s="24"/>
      <c r="D41" s="2"/>
      <c r="E41" s="54"/>
    </row>
    <row r="42" spans="1:5" ht="12" customHeight="1">
      <c r="A42" s="57"/>
      <c r="B42" s="28" t="s">
        <v>37</v>
      </c>
      <c r="C42" s="28"/>
      <c r="D42" s="3"/>
      <c r="E42" s="58"/>
    </row>
    <row r="43" spans="1:5" ht="12" customHeight="1">
      <c r="A43" s="59"/>
      <c r="B43" s="24" t="s">
        <v>38</v>
      </c>
      <c r="C43" s="24"/>
      <c r="D43" s="2"/>
      <c r="E43" s="54"/>
    </row>
    <row r="44" spans="1:5" ht="12" customHeight="1" thickBot="1">
      <c r="A44" s="60"/>
      <c r="B44" s="168" t="s">
        <v>39</v>
      </c>
      <c r="C44" s="169"/>
      <c r="D44" s="170"/>
      <c r="E44" s="20"/>
    </row>
    <row r="45" spans="1:5" ht="12" customHeight="1" thickBot="1">
      <c r="A45" s="61"/>
      <c r="B45" s="171" t="s">
        <v>40</v>
      </c>
      <c r="C45" s="172"/>
      <c r="D45" s="173"/>
      <c r="E45" s="62"/>
    </row>
    <row r="46" spans="1:5" ht="12" customHeight="1">
      <c r="A46" s="174" t="s">
        <v>41</v>
      </c>
      <c r="B46" s="175"/>
      <c r="C46" s="175"/>
      <c r="D46" s="175"/>
      <c r="E46" s="176"/>
    </row>
    <row r="47" spans="1:5" ht="12" customHeight="1">
      <c r="A47" s="60"/>
      <c r="B47" s="63" t="s">
        <v>42</v>
      </c>
      <c r="C47" s="63"/>
      <c r="D47" s="64"/>
      <c r="E47" s="13"/>
    </row>
    <row r="48" spans="1:5" ht="12" customHeight="1">
      <c r="A48" s="60"/>
      <c r="B48" s="63"/>
      <c r="C48" s="65"/>
      <c r="D48" s="66"/>
      <c r="E48" s="54"/>
    </row>
    <row r="49" spans="1:5" ht="12" customHeight="1" thickBot="1">
      <c r="A49" s="60"/>
      <c r="B49" s="178" t="s">
        <v>43</v>
      </c>
      <c r="C49" s="179"/>
      <c r="D49" s="180"/>
      <c r="E49" s="13"/>
    </row>
    <row r="50" spans="1:5" ht="12" customHeight="1">
      <c r="A50" s="60"/>
      <c r="B50" s="8" t="s">
        <v>44</v>
      </c>
      <c r="C50" s="65"/>
      <c r="D50" s="66"/>
      <c r="E50" s="54"/>
    </row>
    <row r="51" spans="1:5" ht="12" customHeight="1">
      <c r="A51" s="67"/>
      <c r="B51" s="68" t="s">
        <v>45</v>
      </c>
      <c r="C51" s="63"/>
      <c r="D51" s="64"/>
      <c r="E51" s="13"/>
    </row>
    <row r="52" spans="1:5" ht="12" customHeight="1" thickBot="1">
      <c r="A52" s="36"/>
      <c r="B52" s="37"/>
      <c r="C52" s="37"/>
      <c r="D52" s="38"/>
      <c r="E52" s="39"/>
    </row>
    <row r="53" spans="1:5" ht="12" customHeight="1">
      <c r="A53" s="174" t="s">
        <v>46</v>
      </c>
      <c r="B53" s="175"/>
      <c r="C53" s="175"/>
      <c r="D53" s="175"/>
      <c r="E53" s="176"/>
    </row>
    <row r="54" spans="1:5" ht="12" customHeight="1">
      <c r="A54" s="53"/>
      <c r="B54" s="63" t="s">
        <v>47</v>
      </c>
      <c r="C54" s="63"/>
      <c r="D54" s="25"/>
      <c r="E54" s="54"/>
    </row>
    <row r="55" spans="1:5" ht="12" customHeight="1">
      <c r="A55" s="67"/>
      <c r="B55" s="63" t="s">
        <v>48</v>
      </c>
      <c r="C55" s="63"/>
      <c r="D55" s="25"/>
      <c r="E55" s="54"/>
    </row>
    <row r="56" spans="1:5" ht="12" customHeight="1" thickBot="1">
      <c r="A56" s="67"/>
      <c r="B56" s="65" t="s">
        <v>49</v>
      </c>
      <c r="C56" s="65"/>
      <c r="D56" s="66"/>
      <c r="E56" s="58"/>
    </row>
    <row r="57" spans="1:5" ht="12" customHeight="1" thickBot="1">
      <c r="A57" s="163" t="s">
        <v>50</v>
      </c>
      <c r="B57" s="164"/>
      <c r="C57" s="69"/>
      <c r="D57" s="70"/>
      <c r="E57" s="71"/>
    </row>
    <row r="58" spans="1:5" ht="12" customHeight="1" thickBot="1">
      <c r="A58" s="159" t="s">
        <v>51</v>
      </c>
      <c r="B58" s="160"/>
      <c r="C58" s="160"/>
      <c r="D58" s="161"/>
      <c r="E58" s="72"/>
    </row>
    <row r="59" spans="1:5" ht="12" customHeight="1" thickBot="1">
      <c r="A59" s="159" t="s">
        <v>52</v>
      </c>
      <c r="B59" s="160"/>
      <c r="C59" s="160"/>
      <c r="D59" s="162"/>
      <c r="E59" s="73"/>
    </row>
    <row r="60" spans="1:5" ht="12" customHeight="1" thickBot="1">
      <c r="A60" s="157" t="s">
        <v>53</v>
      </c>
      <c r="B60" s="158"/>
      <c r="C60" s="36"/>
      <c r="D60" s="36"/>
      <c r="E60" s="74"/>
    </row>
  </sheetData>
  <mergeCells count="17">
    <mergeCell ref="A38:E38"/>
    <mergeCell ref="A60:B60"/>
    <mergeCell ref="A58:D58"/>
    <mergeCell ref="A59:D59"/>
    <mergeCell ref="A57:B57"/>
    <mergeCell ref="A1:E1"/>
    <mergeCell ref="A12:B12"/>
    <mergeCell ref="B44:D44"/>
    <mergeCell ref="B45:D45"/>
    <mergeCell ref="A53:E53"/>
    <mergeCell ref="A35:B35"/>
    <mergeCell ref="A46:E46"/>
    <mergeCell ref="B49:D49"/>
    <mergeCell ref="A7:B7"/>
    <mergeCell ref="A13:E13"/>
    <mergeCell ref="A14:A21"/>
    <mergeCell ref="A24:A30"/>
  </mergeCells>
  <pageMargins left="0.511811024" right="0.25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1"/>
  <sheetViews>
    <sheetView tabSelected="1" workbookViewId="0">
      <selection sqref="A1:E1"/>
    </sheetView>
  </sheetViews>
  <sheetFormatPr defaultRowHeight="15"/>
  <cols>
    <col min="2" max="2" width="56.28515625" customWidth="1"/>
    <col min="3" max="3" width="6.42578125" customWidth="1"/>
    <col min="4" max="4" width="9.5703125" customWidth="1"/>
    <col min="5" max="5" width="9.85546875" customWidth="1"/>
  </cols>
  <sheetData>
    <row r="1" spans="1:6" ht="12" customHeight="1">
      <c r="A1" s="190" t="s">
        <v>54</v>
      </c>
      <c r="B1" s="190"/>
      <c r="C1" s="190"/>
      <c r="D1" s="190"/>
      <c r="E1" s="190"/>
    </row>
    <row r="2" spans="1:6" ht="12" customHeight="1">
      <c r="A2" s="4"/>
      <c r="B2" s="5" t="s">
        <v>55</v>
      </c>
      <c r="C2" s="4"/>
      <c r="D2" s="4"/>
      <c r="E2" s="4"/>
    </row>
    <row r="3" spans="1:6" ht="12" customHeight="1">
      <c r="A3" s="76"/>
      <c r="B3" s="77" t="s">
        <v>2</v>
      </c>
      <c r="C3" s="77" t="s">
        <v>3</v>
      </c>
      <c r="D3" s="77" t="s">
        <v>4</v>
      </c>
      <c r="E3" s="77" t="s">
        <v>5</v>
      </c>
      <c r="F3" s="78"/>
    </row>
    <row r="4" spans="1:6" ht="12" customHeight="1">
      <c r="A4" s="76"/>
      <c r="B4" s="79" t="s">
        <v>56</v>
      </c>
      <c r="C4" s="77"/>
      <c r="D4" s="77"/>
      <c r="E4" s="77"/>
      <c r="F4" s="78"/>
    </row>
    <row r="5" spans="1:6" ht="12" customHeight="1">
      <c r="A5" s="80"/>
      <c r="B5" s="81" t="s">
        <v>6</v>
      </c>
      <c r="C5" s="76">
        <v>25</v>
      </c>
      <c r="D5" s="82"/>
      <c r="E5" s="83"/>
      <c r="F5" s="78"/>
    </row>
    <row r="6" spans="1:6" ht="12" customHeight="1">
      <c r="A6" s="80"/>
      <c r="B6" s="81" t="s">
        <v>7</v>
      </c>
      <c r="C6" s="76">
        <v>2</v>
      </c>
      <c r="D6" s="84"/>
      <c r="E6" s="83"/>
      <c r="F6" s="78"/>
    </row>
    <row r="7" spans="1:6" ht="12" customHeight="1" thickBot="1">
      <c r="A7" s="191" t="s">
        <v>9</v>
      </c>
      <c r="B7" s="192"/>
      <c r="C7" s="85">
        <f>SUM(C5:C6)</f>
        <v>27</v>
      </c>
      <c r="D7" s="86"/>
      <c r="E7" s="87"/>
      <c r="F7" s="78"/>
    </row>
    <row r="8" spans="1:6" ht="12" customHeight="1">
      <c r="A8" s="88"/>
      <c r="B8" s="89" t="s">
        <v>57</v>
      </c>
      <c r="C8" s="85"/>
      <c r="D8" s="86"/>
      <c r="E8" s="90"/>
      <c r="F8" s="78"/>
    </row>
    <row r="9" spans="1:6" ht="12" customHeight="1">
      <c r="A9" s="80"/>
      <c r="B9" s="81" t="s">
        <v>10</v>
      </c>
      <c r="C9" s="76">
        <v>2</v>
      </c>
      <c r="D9" s="84"/>
      <c r="E9" s="83"/>
      <c r="F9" s="78"/>
    </row>
    <row r="10" spans="1:6" ht="12" customHeight="1" thickBot="1">
      <c r="A10" s="91"/>
      <c r="B10" s="92" t="s">
        <v>12</v>
      </c>
      <c r="C10" s="93">
        <v>2</v>
      </c>
      <c r="D10" s="94"/>
      <c r="E10" s="95"/>
      <c r="F10" s="78"/>
    </row>
    <row r="11" spans="1:6" ht="12" customHeight="1" thickBot="1">
      <c r="A11" s="193" t="s">
        <v>58</v>
      </c>
      <c r="B11" s="194"/>
      <c r="C11" s="96"/>
      <c r="D11" s="97"/>
      <c r="E11" s="98">
        <f>SUM(E9:E10)+E7</f>
        <v>0</v>
      </c>
      <c r="F11" s="78"/>
    </row>
    <row r="12" spans="1:6" ht="12" customHeight="1" thickBot="1">
      <c r="A12" s="195" t="s">
        <v>59</v>
      </c>
      <c r="B12" s="196"/>
      <c r="C12" s="196"/>
      <c r="D12" s="196"/>
      <c r="E12" s="197"/>
      <c r="F12" s="78"/>
    </row>
    <row r="13" spans="1:6" ht="12" customHeight="1">
      <c r="A13" s="198" t="s">
        <v>16</v>
      </c>
      <c r="B13" s="99" t="s">
        <v>17</v>
      </c>
      <c r="C13" s="99"/>
      <c r="D13" s="100"/>
      <c r="E13" s="101">
        <f>$E$11*D13</f>
        <v>0</v>
      </c>
      <c r="F13" s="78"/>
    </row>
    <row r="14" spans="1:6" ht="12" customHeight="1">
      <c r="A14" s="199"/>
      <c r="B14" s="102" t="s">
        <v>18</v>
      </c>
      <c r="C14" s="102"/>
      <c r="D14" s="103"/>
      <c r="E14" s="104">
        <f t="shared" ref="E14:E20" si="0">$E$11*D14</f>
        <v>0</v>
      </c>
      <c r="F14" s="78"/>
    </row>
    <row r="15" spans="1:6" ht="12" customHeight="1">
      <c r="A15" s="199"/>
      <c r="B15" s="102" t="s">
        <v>19</v>
      </c>
      <c r="C15" s="102"/>
      <c r="D15" s="103"/>
      <c r="E15" s="104">
        <f t="shared" si="0"/>
        <v>0</v>
      </c>
      <c r="F15" s="78"/>
    </row>
    <row r="16" spans="1:6" ht="12" customHeight="1">
      <c r="A16" s="199"/>
      <c r="B16" s="102" t="s">
        <v>20</v>
      </c>
      <c r="C16" s="102"/>
      <c r="D16" s="103"/>
      <c r="E16" s="104">
        <f t="shared" si="0"/>
        <v>0</v>
      </c>
      <c r="F16" s="78"/>
    </row>
    <row r="17" spans="1:6" ht="12" customHeight="1">
      <c r="A17" s="199"/>
      <c r="B17" s="105" t="s">
        <v>78</v>
      </c>
      <c r="C17" s="105"/>
      <c r="D17" s="103"/>
      <c r="E17" s="104">
        <f t="shared" si="0"/>
        <v>0</v>
      </c>
      <c r="F17" s="78"/>
    </row>
    <row r="18" spans="1:6" ht="12" customHeight="1">
      <c r="A18" s="199"/>
      <c r="B18" s="102" t="s">
        <v>21</v>
      </c>
      <c r="C18" s="102"/>
      <c r="D18" s="103"/>
      <c r="E18" s="104">
        <f t="shared" si="0"/>
        <v>0</v>
      </c>
      <c r="F18" s="78"/>
    </row>
    <row r="19" spans="1:6" ht="12" customHeight="1">
      <c r="A19" s="199"/>
      <c r="B19" s="102" t="s">
        <v>22</v>
      </c>
      <c r="C19" s="102"/>
      <c r="D19" s="103"/>
      <c r="E19" s="104">
        <f t="shared" si="0"/>
        <v>0</v>
      </c>
      <c r="F19" s="78"/>
    </row>
    <row r="20" spans="1:6" ht="12" customHeight="1" thickBot="1">
      <c r="A20" s="199"/>
      <c r="B20" s="106" t="s">
        <v>23</v>
      </c>
      <c r="C20" s="106"/>
      <c r="D20" s="107"/>
      <c r="E20" s="108">
        <f t="shared" si="0"/>
        <v>0</v>
      </c>
      <c r="F20" s="78"/>
    </row>
    <row r="21" spans="1:6" ht="12" customHeight="1" thickBot="1">
      <c r="A21" s="109"/>
      <c r="B21" s="110" t="s">
        <v>60</v>
      </c>
      <c r="C21" s="111"/>
      <c r="D21" s="112"/>
      <c r="E21" s="113">
        <f>SUM(E13:E20)</f>
        <v>0</v>
      </c>
      <c r="F21" s="78"/>
    </row>
    <row r="22" spans="1:6" ht="12" customHeight="1" thickBot="1">
      <c r="A22" s="114"/>
      <c r="B22" s="115"/>
      <c r="C22" s="115"/>
      <c r="D22" s="116"/>
      <c r="E22" s="117"/>
      <c r="F22" s="78"/>
    </row>
    <row r="23" spans="1:6" ht="12" customHeight="1">
      <c r="A23" s="198" t="s">
        <v>24</v>
      </c>
      <c r="B23" s="99" t="s">
        <v>25</v>
      </c>
      <c r="C23" s="99"/>
      <c r="D23" s="100"/>
      <c r="E23" s="101">
        <f>$E$11*D23</f>
        <v>0</v>
      </c>
      <c r="F23" s="78"/>
    </row>
    <row r="24" spans="1:6" ht="12" customHeight="1">
      <c r="A24" s="199"/>
      <c r="B24" s="102" t="s">
        <v>26</v>
      </c>
      <c r="C24" s="102"/>
      <c r="D24" s="103"/>
      <c r="E24" s="104">
        <f t="shared" ref="E24:E29" si="1">$E$11*D24</f>
        <v>0</v>
      </c>
      <c r="F24" s="78"/>
    </row>
    <row r="25" spans="1:6" ht="12" customHeight="1">
      <c r="A25" s="199"/>
      <c r="B25" s="102" t="s">
        <v>27</v>
      </c>
      <c r="C25" s="102"/>
      <c r="D25" s="103"/>
      <c r="E25" s="104">
        <f t="shared" si="1"/>
        <v>0</v>
      </c>
      <c r="F25" s="78"/>
    </row>
    <row r="26" spans="1:6" ht="12" customHeight="1">
      <c r="A26" s="199"/>
      <c r="B26" s="102" t="s">
        <v>28</v>
      </c>
      <c r="C26" s="102"/>
      <c r="D26" s="103"/>
      <c r="E26" s="104">
        <f t="shared" si="1"/>
        <v>0</v>
      </c>
      <c r="F26" s="78"/>
    </row>
    <row r="27" spans="1:6" ht="12" customHeight="1">
      <c r="A27" s="199"/>
      <c r="B27" s="102" t="s">
        <v>29</v>
      </c>
      <c r="C27" s="102"/>
      <c r="D27" s="103"/>
      <c r="E27" s="104">
        <f t="shared" si="1"/>
        <v>0</v>
      </c>
      <c r="F27" s="78"/>
    </row>
    <row r="28" spans="1:6" ht="12" customHeight="1">
      <c r="A28" s="199"/>
      <c r="B28" s="106" t="s">
        <v>30</v>
      </c>
      <c r="C28" s="106"/>
      <c r="D28" s="107"/>
      <c r="E28" s="104">
        <f t="shared" si="1"/>
        <v>0</v>
      </c>
      <c r="F28" s="78"/>
    </row>
    <row r="29" spans="1:6" ht="12" customHeight="1" thickBot="1">
      <c r="A29" s="199"/>
      <c r="B29" s="92" t="s">
        <v>31</v>
      </c>
      <c r="C29" s="106"/>
      <c r="D29" s="107"/>
      <c r="E29" s="104">
        <f t="shared" si="1"/>
        <v>0</v>
      </c>
      <c r="F29" s="78"/>
    </row>
    <row r="30" spans="1:6" ht="12" customHeight="1" thickBot="1">
      <c r="A30" s="109"/>
      <c r="B30" s="118" t="s">
        <v>61</v>
      </c>
      <c r="C30" s="102"/>
      <c r="D30" s="119"/>
      <c r="E30" s="113">
        <f>SUM(E23:E29)</f>
        <v>0</v>
      </c>
      <c r="F30" s="78"/>
    </row>
    <row r="31" spans="1:6" ht="12" customHeight="1">
      <c r="A31" s="114"/>
      <c r="B31" s="115"/>
      <c r="C31" s="115"/>
      <c r="D31" s="116"/>
      <c r="E31" s="117"/>
      <c r="F31" s="78"/>
    </row>
    <row r="32" spans="1:6" ht="12" customHeight="1">
      <c r="A32" s="114"/>
      <c r="B32" s="115"/>
      <c r="C32" s="115"/>
      <c r="D32" s="116"/>
      <c r="E32" s="117"/>
      <c r="F32" s="78"/>
    </row>
    <row r="33" spans="1:6" ht="12" customHeight="1" thickBot="1">
      <c r="A33" s="114"/>
      <c r="B33" s="115"/>
      <c r="C33" s="115"/>
      <c r="D33" s="116"/>
      <c r="E33" s="117"/>
      <c r="F33" s="78"/>
    </row>
    <row r="34" spans="1:6" ht="12" customHeight="1" thickBot="1">
      <c r="A34" s="200" t="s">
        <v>32</v>
      </c>
      <c r="B34" s="201"/>
      <c r="C34" s="120"/>
      <c r="D34" s="121"/>
      <c r="E34" s="122">
        <f>SUM(D34*E11)</f>
        <v>0</v>
      </c>
      <c r="F34" s="78"/>
    </row>
    <row r="35" spans="1:6" ht="12" customHeight="1" thickBot="1">
      <c r="A35" s="123"/>
      <c r="B35" s="124" t="s">
        <v>33</v>
      </c>
      <c r="C35" s="125"/>
      <c r="D35" s="126"/>
      <c r="E35" s="127">
        <f>D35*E34</f>
        <v>0</v>
      </c>
      <c r="F35" s="78"/>
    </row>
    <row r="36" spans="1:6" ht="12" customHeight="1" thickBot="1">
      <c r="A36" s="128"/>
      <c r="B36" s="129" t="s">
        <v>62</v>
      </c>
      <c r="C36" s="130"/>
      <c r="D36" s="131"/>
      <c r="E36" s="127">
        <f>SUM(E11+E34+E35)</f>
        <v>0</v>
      </c>
      <c r="F36" s="78"/>
    </row>
    <row r="37" spans="1:6" ht="12" customHeight="1">
      <c r="A37" s="202" t="s">
        <v>63</v>
      </c>
      <c r="B37" s="203"/>
      <c r="C37" s="203"/>
      <c r="D37" s="203"/>
      <c r="E37" s="204"/>
      <c r="F37" s="78"/>
    </row>
    <row r="38" spans="1:6" ht="12" customHeight="1">
      <c r="A38" s="205" t="s">
        <v>36</v>
      </c>
      <c r="B38" s="102" t="s">
        <v>81</v>
      </c>
      <c r="C38" s="102"/>
      <c r="D38" s="6"/>
      <c r="E38" s="132"/>
      <c r="F38" s="78"/>
    </row>
    <row r="39" spans="1:6" ht="12" customHeight="1">
      <c r="A39" s="199"/>
      <c r="B39" s="102" t="s">
        <v>82</v>
      </c>
      <c r="C39" s="102"/>
      <c r="D39" s="6"/>
      <c r="E39" s="132"/>
      <c r="F39" s="78"/>
    </row>
    <row r="40" spans="1:6" ht="12" customHeight="1">
      <c r="A40" s="199"/>
      <c r="B40" s="102" t="s">
        <v>83</v>
      </c>
      <c r="C40" s="102"/>
      <c r="D40" s="6"/>
      <c r="E40" s="132"/>
      <c r="F40" s="78"/>
    </row>
    <row r="41" spans="1:6" ht="12" customHeight="1">
      <c r="A41" s="199"/>
      <c r="B41" s="106" t="s">
        <v>84</v>
      </c>
      <c r="C41" s="106"/>
      <c r="D41" s="7"/>
      <c r="E41" s="133"/>
      <c r="F41" s="78"/>
    </row>
    <row r="42" spans="1:6" ht="12" customHeight="1">
      <c r="A42" s="199"/>
      <c r="B42" s="102" t="s">
        <v>64</v>
      </c>
      <c r="C42" s="102"/>
      <c r="D42" s="6"/>
      <c r="E42" s="132"/>
      <c r="F42" s="78"/>
    </row>
    <row r="43" spans="1:6" ht="12" customHeight="1" thickBot="1">
      <c r="A43" s="199"/>
      <c r="B43" s="207" t="s">
        <v>65</v>
      </c>
      <c r="C43" s="208"/>
      <c r="D43" s="209"/>
      <c r="E43" s="87">
        <f>SUM(E38:E42)</f>
        <v>0</v>
      </c>
      <c r="F43" s="78"/>
    </row>
    <row r="44" spans="1:6" ht="12" customHeight="1" thickBot="1">
      <c r="A44" s="206"/>
      <c r="B44" s="210" t="s">
        <v>66</v>
      </c>
      <c r="C44" s="211"/>
      <c r="D44" s="212"/>
      <c r="E44" s="134">
        <f>E36+E43</f>
        <v>0</v>
      </c>
      <c r="F44" s="78"/>
    </row>
    <row r="45" spans="1:6" ht="12" customHeight="1">
      <c r="A45" s="187" t="s">
        <v>67</v>
      </c>
      <c r="B45" s="188"/>
      <c r="C45" s="188"/>
      <c r="D45" s="188"/>
      <c r="E45" s="189"/>
      <c r="F45" s="78"/>
    </row>
    <row r="46" spans="1:6" ht="12" customHeight="1">
      <c r="A46" s="135"/>
      <c r="B46" s="136" t="s">
        <v>68</v>
      </c>
      <c r="C46" s="137"/>
      <c r="D46" s="138"/>
      <c r="E46" s="132">
        <f>D46*E44</f>
        <v>0</v>
      </c>
      <c r="F46" s="78"/>
    </row>
    <row r="47" spans="1:6" ht="12" customHeight="1">
      <c r="A47" s="135"/>
      <c r="B47" s="139" t="s">
        <v>69</v>
      </c>
      <c r="C47" s="140"/>
      <c r="D47" s="141"/>
      <c r="E47" s="142">
        <f>E44+E46</f>
        <v>0</v>
      </c>
      <c r="F47" s="78"/>
    </row>
    <row r="48" spans="1:6" ht="12" customHeight="1">
      <c r="A48" s="135"/>
      <c r="B48" s="216" t="s">
        <v>44</v>
      </c>
      <c r="C48" s="217"/>
      <c r="D48" s="217"/>
      <c r="E48" s="218"/>
      <c r="F48" s="78"/>
    </row>
    <row r="49" spans="1:7" ht="12" customHeight="1" thickBot="1">
      <c r="A49" s="143"/>
      <c r="B49" s="136" t="s">
        <v>70</v>
      </c>
      <c r="C49" s="140"/>
      <c r="D49" s="138"/>
      <c r="E49" s="132">
        <f>E56*0.0679</f>
        <v>0</v>
      </c>
      <c r="F49" s="78"/>
    </row>
    <row r="50" spans="1:7" ht="12" customHeight="1">
      <c r="A50" s="187" t="s">
        <v>46</v>
      </c>
      <c r="B50" s="188"/>
      <c r="C50" s="188"/>
      <c r="D50" s="188"/>
      <c r="E50" s="189"/>
      <c r="F50" s="78"/>
    </row>
    <row r="51" spans="1:7" ht="12" customHeight="1">
      <c r="A51" s="144"/>
      <c r="B51" s="137" t="s">
        <v>47</v>
      </c>
      <c r="C51" s="137"/>
      <c r="D51" s="103"/>
      <c r="E51" s="132">
        <f>D51*$E$56</f>
        <v>0</v>
      </c>
      <c r="F51" s="78"/>
    </row>
    <row r="52" spans="1:7" ht="12" customHeight="1">
      <c r="A52" s="143"/>
      <c r="B52" s="137" t="s">
        <v>48</v>
      </c>
      <c r="C52" s="137"/>
      <c r="D52" s="103"/>
      <c r="E52" s="132">
        <f>D52*$E$56</f>
        <v>0</v>
      </c>
      <c r="F52" s="78"/>
    </row>
    <row r="53" spans="1:7" ht="12" customHeight="1" thickBot="1">
      <c r="A53" s="143"/>
      <c r="B53" s="137" t="s">
        <v>49</v>
      </c>
      <c r="C53" s="137"/>
      <c r="D53" s="138"/>
      <c r="E53" s="132">
        <f>D53*$E$56</f>
        <v>0</v>
      </c>
      <c r="F53" s="78"/>
    </row>
    <row r="54" spans="1:7" ht="12" customHeight="1" thickBot="1">
      <c r="A54" s="219" t="s">
        <v>50</v>
      </c>
      <c r="B54" s="220"/>
      <c r="C54" s="145"/>
      <c r="D54" s="146"/>
      <c r="E54" s="147">
        <f>SUM(E51:E53)</f>
        <v>0</v>
      </c>
      <c r="F54" s="78"/>
    </row>
    <row r="55" spans="1:7" ht="12" customHeight="1" thickBot="1">
      <c r="A55" s="221" t="s">
        <v>71</v>
      </c>
      <c r="B55" s="222"/>
      <c r="C55" s="222"/>
      <c r="D55" s="222"/>
      <c r="E55" s="223"/>
      <c r="F55" s="78"/>
    </row>
    <row r="56" spans="1:7" ht="12" customHeight="1" thickBot="1">
      <c r="A56" s="224" t="s">
        <v>72</v>
      </c>
      <c r="B56" s="225"/>
      <c r="C56" s="225"/>
      <c r="D56" s="226"/>
      <c r="E56" s="148">
        <f>E47/0.8456</f>
        <v>0</v>
      </c>
      <c r="F56" s="78"/>
    </row>
    <row r="57" spans="1:7" ht="12" customHeight="1" thickBot="1">
      <c r="A57" s="149"/>
      <c r="B57" s="150" t="s">
        <v>73</v>
      </c>
      <c r="C57" s="151"/>
      <c r="D57" s="152"/>
      <c r="E57" s="153">
        <f>E56/C7</f>
        <v>0</v>
      </c>
      <c r="F57" s="78"/>
    </row>
    <row r="58" spans="1:7" ht="12" customHeight="1" thickBot="1">
      <c r="A58" s="149"/>
      <c r="B58" s="150" t="s">
        <v>74</v>
      </c>
      <c r="C58" s="151"/>
      <c r="D58" s="154">
        <v>6694.72</v>
      </c>
      <c r="E58" s="153">
        <f>E56/D58</f>
        <v>0</v>
      </c>
      <c r="F58" s="78"/>
    </row>
    <row r="59" spans="1:7" ht="12" customHeight="1" thickBot="1">
      <c r="A59" s="149"/>
      <c r="B59" s="150" t="s">
        <v>75</v>
      </c>
      <c r="C59" s="155"/>
      <c r="D59" s="154">
        <v>3877.3</v>
      </c>
      <c r="E59" s="153">
        <f>E56/D59</f>
        <v>0</v>
      </c>
      <c r="F59" s="78"/>
    </row>
    <row r="60" spans="1:7" ht="12" customHeight="1" thickBot="1">
      <c r="A60" s="149"/>
      <c r="B60" s="227" t="s">
        <v>76</v>
      </c>
      <c r="C60" s="227"/>
      <c r="D60" s="228"/>
      <c r="E60" s="153"/>
      <c r="F60" s="78"/>
      <c r="G60" s="75"/>
    </row>
    <row r="61" spans="1:7" ht="12" customHeight="1" thickBot="1">
      <c r="A61" s="213" t="s">
        <v>77</v>
      </c>
      <c r="B61" s="214"/>
      <c r="C61" s="214"/>
      <c r="D61" s="215"/>
      <c r="E61" s="156"/>
      <c r="F61" s="78"/>
    </row>
  </sheetData>
  <mergeCells count="19">
    <mergeCell ref="A61:D61"/>
    <mergeCell ref="B48:E48"/>
    <mergeCell ref="A50:E50"/>
    <mergeCell ref="A54:B54"/>
    <mergeCell ref="A55:E55"/>
    <mergeCell ref="A56:D56"/>
    <mergeCell ref="B60:D60"/>
    <mergeCell ref="A45:E45"/>
    <mergeCell ref="A1:E1"/>
    <mergeCell ref="A7:B7"/>
    <mergeCell ref="A11:B11"/>
    <mergeCell ref="A12:E12"/>
    <mergeCell ref="A13:A20"/>
    <mergeCell ref="A23:A29"/>
    <mergeCell ref="A34:B34"/>
    <mergeCell ref="A37:E37"/>
    <mergeCell ref="A38:A44"/>
    <mergeCell ref="B43:D43"/>
    <mergeCell ref="B44:D44"/>
  </mergeCells>
  <pageMargins left="0.511811024" right="0.511811024" top="0.78740157499999996" bottom="0.69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lote 01</vt:lpstr>
      <vt:lpstr>lote 02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Marlon Moreira</cp:lastModifiedBy>
  <cp:lastPrinted>2016-07-19T17:29:36Z</cp:lastPrinted>
  <dcterms:created xsi:type="dcterms:W3CDTF">2016-07-19T17:16:22Z</dcterms:created>
  <dcterms:modified xsi:type="dcterms:W3CDTF">2016-07-22T18:27:09Z</dcterms:modified>
</cp:coreProperties>
</file>